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Master Checklist" sheetId="2" state="visible" r:id="rId4"/>
    <sheet name="Product Parameters" sheetId="3" state="visible" r:id="rId5"/>
    <sheet name="Bid Scorecard" sheetId="4" state="visible" r:id="rId6"/>
    <sheet name="Cost Comparison" sheetId="5" state="visible" r:id="rId7"/>
  </sheets>
  <definedNames>
    <definedName function="false" hidden="true" localSheetId="1" name="_xlnm._FilterDatabase" vbProcedure="false">'Master Checklist'!$A$1:$G$36</definedName>
    <definedName function="false" hidden="true" localSheetId="2" name="_xlnm._FilterDatabase" vbProcedure="false">'Product Parameters'!$A$1:$E$43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<sst xmlns="http://schemas.openxmlformats.org/spreadsheetml/2006/main" count="467" uniqueCount="284">
  <si>
    <t xml:space="preserve">Urology Instrument Tender Specification Sheet</t>
  </si>
  <si>
    <t xml:space="preserve">Published by</t>
  </si>
  <si>
    <t xml:space="preserve">AHCR (Advanced Health Care Resources) | pulselith.in</t>
  </si>
  <si>
    <t xml:space="preserve">Purpose</t>
  </si>
  <si>
    <t xml:space="preserve">A working file for hospitals and government buyers to write a clear, neutral tender specification, compare bids and score suppliers.</t>
  </si>
  <si>
    <t xml:space="preserve">How to use</t>
  </si>
  <si>
    <t xml:space="preserve">1. Master Checklist</t>
  </si>
  <si>
    <t xml:space="preserve">Go block by block (scope, technical, compliance, supply, warranty and AMC, commercial). Mark each item Mandatory or Desirable and write your requirement.</t>
  </si>
  <si>
    <t xml:space="preserve">2. Product Parameters</t>
  </si>
  <si>
    <t xml:space="preserve">Pick the product sections you need (lithotripter, bipolar TURP, cystoscopy set, PCNL set, general instruments) and fill in your own values.</t>
  </si>
  <si>
    <t xml:space="preserve">3. Bid Scorecard</t>
  </si>
  <si>
    <t xml:space="preserve">Score each bidder 0 to 5 on every criterion. Weighted scores and ranks calculate automatically.</t>
  </si>
  <si>
    <t xml:space="preserve">4. Cost Comparison</t>
  </si>
  <si>
    <t xml:space="preserve">Enter each bidder's quoted amounts to compare total cost of ownership, not just the equipment price.</t>
  </si>
  <si>
    <t xml:space="preserve">Colour legend</t>
  </si>
  <si>
    <t xml:space="preserve">Blue text on yellow</t>
  </si>
  <si>
    <t xml:space="preserve">Cells you fill in or edit.</t>
  </si>
  <si>
    <t xml:space="preserve">Black text</t>
  </si>
  <si>
    <t xml:space="preserve">Formulas and fixed guidance. Do not overwrite.</t>
  </si>
  <si>
    <t xml:space="preserve">Grey italic rows</t>
  </si>
  <si>
    <t xml:space="preserve">Worked examples to show the format. Replace or delete them.</t>
  </si>
  <si>
    <t xml:space="preserve">Assumptions and limits</t>
  </si>
  <si>
    <t xml:space="preserve">Scoring weights</t>
  </si>
  <si>
    <t xml:space="preserve">The default weights (total 100) are a starting suggestion by AHCR, not a rule. Change them to match your tender.</t>
  </si>
  <si>
    <t xml:space="preserve">Example values</t>
  </si>
  <si>
    <t xml:space="preserve">Example scores and amounts are for illustration only. They are not real prices or real bidders.</t>
  </si>
  <si>
    <t xml:space="preserve">Specifications</t>
  </si>
  <si>
    <t xml:space="preserve">The sheet lists what to specify, not the values. Set values from your clinical needs so the specification stays neutral and open to several suppliers.</t>
  </si>
  <si>
    <t xml:space="preserve">Procurement rules</t>
  </si>
  <si>
    <t xml:space="preserve">This is general guidance. Always follow your own organisation's procurement rules, tender templates and legal advice.</t>
  </si>
  <si>
    <t xml:space="preserve">ID</t>
  </si>
  <si>
    <t xml:space="preserve">Block</t>
  </si>
  <si>
    <t xml:space="preserve">Item</t>
  </si>
  <si>
    <t xml:space="preserve">What to specify</t>
  </si>
  <si>
    <t xml:space="preserve">Priority</t>
  </si>
  <si>
    <t xml:space="preserve">Your requirement</t>
  </si>
  <si>
    <t xml:space="preserve">Status</t>
  </si>
  <si>
    <t xml:space="preserve">Ex.</t>
  </si>
  <si>
    <t xml:space="preserve">Warranty, AMC and spares</t>
  </si>
  <si>
    <t xml:space="preserve">Warranty period and scope</t>
  </si>
  <si>
    <t xml:space="preserve">What is covered, and whether consumables are excluded.</t>
  </si>
  <si>
    <t xml:space="preserve">Mandatory</t>
  </si>
  <si>
    <t xml:space="preserve">Example: comprehensive warranty including parts and labour; probes and loops excluded. Delete this row.</t>
  </si>
  <si>
    <t xml:space="preserve">Drafted</t>
  </si>
  <si>
    <t xml:space="preserve">A1</t>
  </si>
  <si>
    <t xml:space="preserve">Scope and quantity</t>
  </si>
  <si>
    <t xml:space="preserve">Item description and use</t>
  </si>
  <si>
    <t xml:space="preserve">Generic name, intended use and department. Describe function, not a brand.</t>
  </si>
  <si>
    <t xml:space="preserve">Not started</t>
  </si>
  <si>
    <t xml:space="preserve">A2</t>
  </si>
  <si>
    <t xml:space="preserve">Quantity and variants</t>
  </si>
  <si>
    <t xml:space="preserve">Units per item, sizes and optional items.</t>
  </si>
  <si>
    <t xml:space="preserve">A3</t>
  </si>
  <si>
    <t xml:space="preserve">Delivery locations and schedule</t>
  </si>
  <si>
    <t xml:space="preserve">Sites, delivery period and any phased delivery.</t>
  </si>
  <si>
    <t xml:space="preserve">A4</t>
  </si>
  <si>
    <t xml:space="preserve">Compatibility with existing equipment</t>
  </si>
  <si>
    <t xml:space="preserve">Resectoscopes, endoscopes, towers, gas supply and accessories you already own.</t>
  </si>
  <si>
    <t xml:space="preserve">B1</t>
  </si>
  <si>
    <t xml:space="preserve">Technical parameters</t>
  </si>
  <si>
    <t xml:space="preserve">Performance parameters</t>
  </si>
  <si>
    <t xml:space="preserve">Measurable ranges and limits, not brand-specific features.</t>
  </si>
  <si>
    <t xml:space="preserve">B2</t>
  </si>
  <si>
    <t xml:space="preserve">Materials and finish</t>
  </si>
  <si>
    <t xml:space="preserve">Material grade, surface finish and corrosion resistance.</t>
  </si>
  <si>
    <t xml:space="preserve">B3</t>
  </si>
  <si>
    <t xml:space="preserve">Sterilisation and reprocessing</t>
  </si>
  <si>
    <t xml:space="preserve">Method (for example autoclave), expected cycles and cleaning instructions.</t>
  </si>
  <si>
    <t xml:space="preserve">B4</t>
  </si>
  <si>
    <t xml:space="preserve">Accessories included</t>
  </si>
  <si>
    <t xml:space="preserve">List every accessory with quantity.</t>
  </si>
  <si>
    <t xml:space="preserve">B5</t>
  </si>
  <si>
    <t xml:space="preserve">Electrical and gas requirements</t>
  </si>
  <si>
    <t xml:space="preserve">Mains voltage and frequency, power, gas type and supply pressure.</t>
  </si>
  <si>
    <t xml:space="preserve">B6</t>
  </si>
  <si>
    <t xml:space="preserve">Dimensions, weight and packaging</t>
  </si>
  <si>
    <t xml:space="preserve">Size limits for your OT and storage, and packaging needs.</t>
  </si>
  <si>
    <t xml:space="preserve">C1</t>
  </si>
  <si>
    <t xml:space="preserve">Compliance and documents</t>
  </si>
  <si>
    <t xml:space="preserve">Quality management certificate</t>
  </si>
  <si>
    <t xml:space="preserve">Valid ISO 13485 certificate covering the product type.</t>
  </si>
  <si>
    <t xml:space="preserve">C2</t>
  </si>
  <si>
    <t xml:space="preserve">CE certificate or equivalent</t>
  </si>
  <si>
    <t xml:space="preserve">Certificate or declaration of conformity, with notified body where applicable.</t>
  </si>
  <si>
    <t xml:space="preserve">C3</t>
  </si>
  <si>
    <t xml:space="preserve">Manufacturing or import licence</t>
  </si>
  <si>
    <t xml:space="preserve">Indian manufacturing licence, or registration and import licence for imported devices, as applicable.</t>
  </si>
  <si>
    <t xml:space="preserve">C4</t>
  </si>
  <si>
    <t xml:space="preserve">Manufacturer authorisation</t>
  </si>
  <si>
    <t xml:space="preserve">OEM authorisation letter specific to this tender, if bidders are distributors.</t>
  </si>
  <si>
    <t xml:space="preserve">C5</t>
  </si>
  <si>
    <t xml:space="preserve">Make in India local content</t>
  </si>
  <si>
    <t xml:space="preserve">Local-content class and supporting certificate, if your tender applies a preference.</t>
  </si>
  <si>
    <t xml:space="preserve">C6</t>
  </si>
  <si>
    <t xml:space="preserve">Instructions for use and literature</t>
  </si>
  <si>
    <t xml:space="preserve">Brochure, IFU and language requirements.</t>
  </si>
  <si>
    <t xml:space="preserve">C7</t>
  </si>
  <si>
    <t xml:space="preserve">Test reports and samples</t>
  </si>
  <si>
    <t xml:space="preserve">Which reports or samples must be supplied, and by when.</t>
  </si>
  <si>
    <t xml:space="preserve">D1</t>
  </si>
  <si>
    <t xml:space="preserve">Supply, installation and training</t>
  </si>
  <si>
    <t xml:space="preserve">Delivery period and penalties</t>
  </si>
  <si>
    <t xml:space="preserve">Delivery time and liquidated damages for delay.</t>
  </si>
  <si>
    <t xml:space="preserve">D2</t>
  </si>
  <si>
    <t xml:space="preserve">Installation and commissioning</t>
  </si>
  <si>
    <t xml:space="preserve">Who installs, when, and what the site must have ready.</t>
  </si>
  <si>
    <t xml:space="preserve">D3</t>
  </si>
  <si>
    <t xml:space="preserve">User training</t>
  </si>
  <si>
    <t xml:space="preserve">Number of sessions, staff to be trained and language.</t>
  </si>
  <si>
    <t xml:space="preserve">D4</t>
  </si>
  <si>
    <t xml:space="preserve">Packing, labelling and traceability</t>
  </si>
  <si>
    <t xml:space="preserve">Batch or serial numbers and label requirements.</t>
  </si>
  <si>
    <t xml:space="preserve">D5</t>
  </si>
  <si>
    <t xml:space="preserve">Acceptance testing</t>
  </si>
  <si>
    <t xml:space="preserve">Criteria and procedure for accepting the equipment.</t>
  </si>
  <si>
    <t xml:space="preserve">E1</t>
  </si>
  <si>
    <t xml:space="preserve">E2</t>
  </si>
  <si>
    <t xml:space="preserve">Uptime and response time</t>
  </si>
  <si>
    <t xml:space="preserve">Service response time and any uptime commitment.</t>
  </si>
  <si>
    <t xml:space="preserve">E3</t>
  </si>
  <si>
    <t xml:space="preserve">Post-warranty AMC or CAMC rates</t>
  </si>
  <si>
    <t xml:space="preserve">Require rates to be quoted in the bid and held for a stated period.</t>
  </si>
  <si>
    <t xml:space="preserve">E4</t>
  </si>
  <si>
    <t xml:space="preserve">Spare parts availability</t>
  </si>
  <si>
    <t xml:space="preserve">Number of years spares must remain available, with a price list.</t>
  </si>
  <si>
    <t xml:space="preserve">E5</t>
  </si>
  <si>
    <t xml:space="preserve">Consumables and accessories pricing</t>
  </si>
  <si>
    <t xml:space="preserve">Prices for probes, loops, tubing and other recurring items.</t>
  </si>
  <si>
    <t xml:space="preserve">E6</t>
  </si>
  <si>
    <t xml:space="preserve">Local service support</t>
  </si>
  <si>
    <t xml:space="preserve">Location and number of service engineers.</t>
  </si>
  <si>
    <t xml:space="preserve">F1</t>
  </si>
  <si>
    <t xml:space="preserve">Commercial and evaluation</t>
  </si>
  <si>
    <t xml:space="preserve">Bid security and performance security</t>
  </si>
  <si>
    <t xml:space="preserve">As required by your tender rules.</t>
  </si>
  <si>
    <t xml:space="preserve">F2</t>
  </si>
  <si>
    <t xml:space="preserve">Price basis and validity</t>
  </si>
  <si>
    <t xml:space="preserve">Currency, Incoterm or delivery basis, taxes and price validity.</t>
  </si>
  <si>
    <t xml:space="preserve">F3</t>
  </si>
  <si>
    <t xml:space="preserve">Payment terms</t>
  </si>
  <si>
    <t xml:space="preserve">Payment milestones (delivery, installation, acceptance).</t>
  </si>
  <si>
    <t xml:space="preserve">F4</t>
  </si>
  <si>
    <t xml:space="preserve">Evaluation method</t>
  </si>
  <si>
    <t xml:space="preserve">For example lowest qualified bid or quality-and-cost based, as your rules allow.</t>
  </si>
  <si>
    <t xml:space="preserve">F5</t>
  </si>
  <si>
    <t xml:space="preserve">Pre-bid clarification</t>
  </si>
  <si>
    <t xml:space="preserve">Date, contact and format for bidder queries.</t>
  </si>
  <si>
    <t xml:space="preserve">F6</t>
  </si>
  <si>
    <t xml:space="preserve">Demonstration or sample</t>
  </si>
  <si>
    <t xml:space="preserve">Whether a demo or sample is needed before award.</t>
  </si>
  <si>
    <t xml:space="preserve">Progress</t>
  </si>
  <si>
    <t xml:space="preserve">Product</t>
  </si>
  <si>
    <t xml:space="preserve">Parameter</t>
  </si>
  <si>
    <t xml:space="preserve">Your value</t>
  </si>
  <si>
    <t xml:space="preserve">Ex. Pneumatic lithotripter</t>
  </si>
  <si>
    <t xml:space="preserve">Gas input</t>
  </si>
  <si>
    <t xml:space="preserve">Oxygen or compressed air, and the inlet supply pressure your facility provides.</t>
  </si>
  <si>
    <t xml:space="preserve">Example: oxygen or compressed air; our supply is 5 kg/cm2. Delete this row.</t>
  </si>
  <si>
    <t xml:space="preserve">Pneumatic lithotripter</t>
  </si>
  <si>
    <t xml:space="preserve">Pulse modes</t>
  </si>
  <si>
    <t xml:space="preserve">Which modes you need (for example single and multiple pulse).</t>
  </si>
  <si>
    <t xml:space="preserve">Frequency range</t>
  </si>
  <si>
    <t xml:space="preserve">Adjustable impact frequency range needed for your cases.</t>
  </si>
  <si>
    <t xml:space="preserve">Operating pressure</t>
  </si>
  <si>
    <t xml:space="preserve">Output pressure range and whether it is adjustable and displayed.</t>
  </si>
  <si>
    <t xml:space="preserve">Probe diameters and lengths</t>
  </si>
  <si>
    <t xml:space="preserve">Diameters for URS and PCNL, and the working lengths your endoscopes need.</t>
  </si>
  <si>
    <t xml:space="preserve">Probes and handpieces supplied</t>
  </si>
  <si>
    <t xml:space="preserve">Quantity of each probe size and number of handpieces.</t>
  </si>
  <si>
    <t xml:space="preserve">Handpiece length and weight</t>
  </si>
  <si>
    <t xml:space="preserve">Maximum weight and length for comfortable use.</t>
  </si>
  <si>
    <t xml:space="preserve">Foot switch</t>
  </si>
  <si>
    <t xml:space="preserve">Single or dual, wired or wireless.</t>
  </si>
  <si>
    <t xml:space="preserve">Regulator and tubing</t>
  </si>
  <si>
    <t xml:space="preserve">Included or not, and connector type.</t>
  </si>
  <si>
    <t xml:space="preserve">Compressor</t>
  </si>
  <si>
    <t xml:space="preserve">Dedicated compressor included or not, and noise limit.</t>
  </si>
  <si>
    <t xml:space="preserve">Mains supply</t>
  </si>
  <si>
    <t xml:space="preserve">Voltage, frequency and power consumption limits.</t>
  </si>
  <si>
    <t xml:space="preserve">Bipolar TURP system</t>
  </si>
  <si>
    <t xml:space="preserve">Generator output power</t>
  </si>
  <si>
    <t xml:space="preserve">Maximum power and adjustability.</t>
  </si>
  <si>
    <t xml:space="preserve">Cutting and coagulation modes</t>
  </si>
  <si>
    <t xml:space="preserve">Modes and settings required.</t>
  </si>
  <si>
    <t xml:space="preserve">Irrigation fluid</t>
  </si>
  <si>
    <t xml:space="preserve">Compatibility with normal saline.</t>
  </si>
  <si>
    <t xml:space="preserve">Resectoscope and loops</t>
  </si>
  <si>
    <t xml:space="preserve">Compatible resectoscope sizes, and whether loops are reusable or disposable.</t>
  </si>
  <si>
    <t xml:space="preserve">Safety features</t>
  </si>
  <si>
    <t xml:space="preserve">Alarms, automatic cut-off and fault indication.</t>
  </si>
  <si>
    <t xml:space="preserve">Cables and accessories included</t>
  </si>
  <si>
    <t xml:space="preserve">List with quantities.</t>
  </si>
  <si>
    <t xml:space="preserve">Compatibility with existing resectoscopes</t>
  </si>
  <si>
    <t xml:space="preserve">State what you own so bidders can confirm fit.</t>
  </si>
  <si>
    <t xml:space="preserve">Electrical safety and mains</t>
  </si>
  <si>
    <t xml:space="preserve">Safety classification and supply requirements.</t>
  </si>
  <si>
    <t xml:space="preserve">Cystoscopy set</t>
  </si>
  <si>
    <t xml:space="preserve">Sheath sizes and obturators</t>
  </si>
  <si>
    <t xml:space="preserve">Fr sizes needed and whether obturators are included.</t>
  </si>
  <si>
    <t xml:space="preserve">Telescope diameter and viewing angle</t>
  </si>
  <si>
    <t xml:space="preserve">Diameter and angle (for example 0, 30 or 70 degrees).</t>
  </si>
  <si>
    <t xml:space="preserve">Optical performance</t>
  </si>
  <si>
    <t xml:space="preserve">Field of view and image clarity requirements.</t>
  </si>
  <si>
    <t xml:space="preserve">Light cable and connectors</t>
  </si>
  <si>
    <t xml:space="preserve">Connector standard to match your light source.</t>
  </si>
  <si>
    <t xml:space="preserve">Bridge and working channel</t>
  </si>
  <si>
    <t xml:space="preserve">Working channel size and instrument compatibility.</t>
  </si>
  <si>
    <t xml:space="preserve">Stopcocks and irrigation</t>
  </si>
  <si>
    <t xml:space="preserve">Number and type.</t>
  </si>
  <si>
    <t xml:space="preserve">Material and sterilisation</t>
  </si>
  <si>
    <t xml:space="preserve">Material and whether it is autoclavable.</t>
  </si>
  <si>
    <t xml:space="preserve">Set contents and case</t>
  </si>
  <si>
    <t xml:space="preserve">Full component list and storage case.</t>
  </si>
  <si>
    <t xml:space="preserve">PCNL set</t>
  </si>
  <si>
    <t xml:space="preserve">Needles</t>
  </si>
  <si>
    <t xml:space="preserve">Type, gauge and length.</t>
  </si>
  <si>
    <t xml:space="preserve">Guidewires</t>
  </si>
  <si>
    <t xml:space="preserve">Type, diameter and length.</t>
  </si>
  <si>
    <t xml:space="preserve">Dilators</t>
  </si>
  <si>
    <t xml:space="preserve">Type and sizes.</t>
  </si>
  <si>
    <t xml:space="preserve">Sheaths</t>
  </si>
  <si>
    <t xml:space="preserve">Sizes and working length.</t>
  </si>
  <si>
    <t xml:space="preserve">Forceps and accessories</t>
  </si>
  <si>
    <t xml:space="preserve">Types and quantities.</t>
  </si>
  <si>
    <t xml:space="preserve">Material and reusability</t>
  </si>
  <si>
    <t xml:space="preserve">Material, finish and expected reprocessing cycles.</t>
  </si>
  <si>
    <t xml:space="preserve">Sterilisation and case</t>
  </si>
  <si>
    <t xml:space="preserve">Method and tray or case.</t>
  </si>
  <si>
    <t xml:space="preserve">General reusable instruments</t>
  </si>
  <si>
    <t xml:space="preserve">Material grade</t>
  </si>
  <si>
    <t xml:space="preserve">Medical-grade stainless steel grade or equivalent.</t>
  </si>
  <si>
    <t xml:space="preserve">Surface finish</t>
  </si>
  <si>
    <t xml:space="preserve">Finish type and glare requirements.</t>
  </si>
  <si>
    <t xml:space="preserve">Corrosion resistance</t>
  </si>
  <si>
    <t xml:space="preserve">Passivation and any test required.</t>
  </si>
  <si>
    <t xml:space="preserve">Dimensions and tolerance</t>
  </si>
  <si>
    <t xml:space="preserve">Critical dimensions and tolerances.</t>
  </si>
  <si>
    <t xml:space="preserve">Markings</t>
  </si>
  <si>
    <t xml:space="preserve">Size, lot and manufacturer marking.</t>
  </si>
  <si>
    <t xml:space="preserve">Packaging</t>
  </si>
  <si>
    <t xml:space="preserve">Packaging type and protective inner packing.</t>
  </si>
  <si>
    <t xml:space="preserve">Reprocessing cycles</t>
  </si>
  <si>
    <t xml:space="preserve">Number of cleaning and sterilisation cycles expected.</t>
  </si>
  <si>
    <t xml:space="preserve">Bid scorecard</t>
  </si>
  <si>
    <t xml:space="preserve">Score each bidder 0 (fails) to 5 (excellent). Weights total 100. Example scores for Bidders A to C are for illustration only: overwrite them.</t>
  </si>
  <si>
    <t xml:space="preserve">Criterion</t>
  </si>
  <si>
    <t xml:space="preserve">Weight (%)</t>
  </si>
  <si>
    <t xml:space="preserve">Bidder A (example)</t>
  </si>
  <si>
    <t xml:space="preserve">Bidder B (example)</t>
  </si>
  <si>
    <t xml:space="preserve">Bidder C (example)</t>
  </si>
  <si>
    <t xml:space="preserve">Bidder D</t>
  </si>
  <si>
    <t xml:space="preserve">Bidder E</t>
  </si>
  <si>
    <t xml:space="preserve">Technical compliance with the specification</t>
  </si>
  <si>
    <t xml:space="preserve">Product quality (sample or demonstration)</t>
  </si>
  <si>
    <t xml:space="preserve">Compliance documents and certificates</t>
  </si>
  <si>
    <t xml:space="preserve">Delivery and installation plan</t>
  </si>
  <si>
    <t xml:space="preserve">Warranty, AMC and spare parts</t>
  </si>
  <si>
    <t xml:space="preserve">Training and local support</t>
  </si>
  <si>
    <t xml:space="preserve">Price (landed cost)</t>
  </si>
  <si>
    <t xml:space="preserve">Weights total (must equal 100)</t>
  </si>
  <si>
    <t xml:space="preserve">Weighted score (out of 100)</t>
  </si>
  <si>
    <t xml:space="preserve">Rank (1 = highest)</t>
  </si>
  <si>
    <t xml:space="preserve">Notes</t>
  </si>
  <si>
    <t xml:space="preserve">Default weights are a starting suggestion by AHCR. Change them to match your tender.</t>
  </si>
  <si>
    <t xml:space="preserve">If your rules award to the lowest qualified bid, use this sheet to decide which bidders are technically qualified, then compare prices on the Cost Comparison sheet.</t>
  </si>
  <si>
    <t xml:space="preserve">Record the reason for each low score so the evaluation can be defended.</t>
  </si>
  <si>
    <t xml:space="preserve">Total cost of ownership comparison</t>
  </si>
  <si>
    <t xml:space="preserve">Enter every amount in one currency. Row for Bidder A shows an example with made-up numbers: overwrite it.</t>
  </si>
  <si>
    <t xml:space="preserve">Bidder</t>
  </si>
  <si>
    <t xml:space="preserve">Quantity</t>
  </si>
  <si>
    <t xml:space="preserve">Unit price</t>
  </si>
  <si>
    <t xml:space="preserve">Equipment total</t>
  </si>
  <si>
    <t xml:space="preserve">Consumables and accessories (years 1 to 5)</t>
  </si>
  <si>
    <t xml:space="preserve">AMC after warranty (total)</t>
  </si>
  <si>
    <t xml:space="preserve">Installation and training</t>
  </si>
  <si>
    <t xml:space="preserve">Freight, duty and taxes</t>
  </si>
  <si>
    <t xml:space="preserve">Total cost of ownership</t>
  </si>
  <si>
    <t xml:space="preserve">Cost per unit</t>
  </si>
  <si>
    <t xml:space="preserve">Versus lowest</t>
  </si>
  <si>
    <t xml:space="preserve">Bidder B</t>
  </si>
  <si>
    <t xml:space="preserve">Bidder C</t>
  </si>
  <si>
    <t xml:space="preserve">Lowest total cost of ownership</t>
  </si>
  <si>
    <t xml:space="preserve">Unused bidder rows can stay blank: only totals above zero are compared.</t>
  </si>
  <si>
    <t xml:space="preserve">Consumables: probes, loops, tubing and other recurring items over five years. AMC: charges after the warranty ends, over the same period.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</si>
</sst>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"/>
    <numFmt numFmtId="167" formatCode="#,##0;\(#,##0\);\-"/>
    <numFmt numFmtId="168" formatCode="0.0%;\-0.0%;\-"/>
    <numFmt numFmtId="169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3D91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A3D91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0A3D9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0A3D91"/>
        <bgColor rgb="FF333399"/>
      </patternFill>
    </fill>
    <fill>
      <patternFill patternType="solid">
        <fgColor rgb="FFDCEA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A3D9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9DB"/>
      <rgbColor rgb="FFDC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3D9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48.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2" t="s">
        <v>1</v>
      </c>
      <c r="B2" s="2" t="s">
        <v>2</v>
      </c>
    </row>
    <row r="3" customFormat="false" ht="23.85" hidden="false" customHeight="false" outlineLevel="0" collapsed="false">
      <c r="A3" s="2" t="s">
        <v>3</v>
      </c>
      <c r="B3" s="2" t="s">
        <v>4</v>
      </c>
    </row>
    <row r="4" customFormat="false" ht="15" hidden="false" customHeight="false" outlineLevel="0" collapsed="false">
      <c r="A4" s="2"/>
      <c r="B4" s="2"/>
    </row>
    <row r="5" customFormat="false" ht="15" hidden="false" customHeight="false" outlineLevel="0" collapsed="false">
      <c r="A5" s="3" t="s">
        <v>5</v>
      </c>
      <c r="B5" s="2"/>
    </row>
    <row r="6" customFormat="false" ht="23.85" hidden="false" customHeight="false" outlineLevel="0" collapsed="false">
      <c r="A6" s="2" t="s">
        <v>6</v>
      </c>
      <c r="B6" s="2" t="s">
        <v>7</v>
      </c>
    </row>
    <row r="7" customFormat="false" ht="23.85" hidden="false" customHeight="false" outlineLevel="0" collapsed="false">
      <c r="A7" s="2" t="s">
        <v>8</v>
      </c>
      <c r="B7" s="2" t="s">
        <v>9</v>
      </c>
    </row>
    <row r="8" customFormat="false" ht="15" hidden="false" customHeight="false" outlineLevel="0" collapsed="false">
      <c r="A8" s="2" t="s">
        <v>10</v>
      </c>
      <c r="B8" s="2" t="s">
        <v>11</v>
      </c>
    </row>
    <row r="9" customFormat="false" ht="15" hidden="false" customHeight="false" outlineLevel="0" collapsed="false">
      <c r="A9" s="2" t="s">
        <v>12</v>
      </c>
      <c r="B9" s="2" t="s">
        <v>13</v>
      </c>
    </row>
    <row r="10" customFormat="false" ht="15" hidden="false" customHeight="false" outlineLevel="0" collapsed="false">
      <c r="A10" s="2"/>
      <c r="B10" s="2"/>
    </row>
    <row r="11" customFormat="false" ht="15" hidden="false" customHeight="false" outlineLevel="0" collapsed="false">
      <c r="A11" s="3" t="s">
        <v>14</v>
      </c>
      <c r="B11" s="2"/>
    </row>
    <row r="12" customFormat="false" ht="15" hidden="false" customHeight="false" outlineLevel="0" collapsed="false">
      <c r="A12" s="4" t="s">
        <v>15</v>
      </c>
      <c r="B12" s="2" t="s">
        <v>16</v>
      </c>
    </row>
    <row r="13" customFormat="false" ht="15" hidden="false" customHeight="false" outlineLevel="0" collapsed="false">
      <c r="A13" s="2" t="s">
        <v>17</v>
      </c>
      <c r="B13" s="2" t="s">
        <v>18</v>
      </c>
    </row>
    <row r="14" customFormat="false" ht="15" hidden="false" customHeight="false" outlineLevel="0" collapsed="false">
      <c r="A14" s="5" t="s">
        <v>19</v>
      </c>
      <c r="B14" s="2" t="s">
        <v>20</v>
      </c>
    </row>
    <row r="15" customFormat="false" ht="15" hidden="false" customHeight="false" outlineLevel="0" collapsed="false">
      <c r="A15" s="2"/>
      <c r="B15" s="2"/>
    </row>
    <row r="16" customFormat="false" ht="15" hidden="false" customHeight="false" outlineLevel="0" collapsed="false">
      <c r="A16" s="3" t="s">
        <v>21</v>
      </c>
      <c r="B16" s="2"/>
    </row>
    <row r="17" customFormat="false" ht="15" hidden="false" customHeight="false" outlineLevel="0" collapsed="false">
      <c r="A17" s="2" t="s">
        <v>22</v>
      </c>
      <c r="B17" s="2" t="s">
        <v>23</v>
      </c>
    </row>
    <row r="18" customFormat="false" ht="15" hidden="false" customHeight="false" outlineLevel="0" collapsed="false">
      <c r="A18" s="2" t="s">
        <v>24</v>
      </c>
      <c r="B18" s="2" t="s">
        <v>25</v>
      </c>
    </row>
    <row r="19" customFormat="false" ht="23.85" hidden="false" customHeight="false" outlineLevel="0" collapsed="false">
      <c r="A19" s="2" t="s">
        <v>26</v>
      </c>
      <c r="B19" s="2" t="s">
        <v>27</v>
      </c>
    </row>
    <row r="20" customFormat="false" ht="23.85" hidden="false" customHeight="false" outlineLevel="0" collapsed="false">
      <c r="A20" s="2" t="s">
        <v>28</v>
      </c>
      <c r="B20" s="2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&amp;CAHCR | pulselith.in - general guidance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52"/>
    <col collapsed="false" customWidth="true" hidden="false" outlineLevel="0" max="5" min="5" style="0" width="14"/>
    <col collapsed="false" customWidth="true" hidden="false" outlineLevel="0" max="6" min="6" style="0" width="48"/>
    <col collapsed="false" customWidth="true" hidden="false" outlineLevel="0" max="7" min="7" style="0" width="14"/>
  </cols>
  <sheetData>
    <row r="1" customFormat="false" ht="30" hidden="false" customHeight="true" outlineLevel="0" collapsed="false">
      <c r="A1" s="6" t="s">
        <v>30</v>
      </c>
      <c r="B1" s="6" t="s">
        <v>31</v>
      </c>
      <c r="C1" s="6" t="s">
        <v>32</v>
      </c>
      <c r="D1" s="6" t="s">
        <v>33</v>
      </c>
      <c r="E1" s="6" t="s">
        <v>34</v>
      </c>
      <c r="F1" s="6" t="s">
        <v>35</v>
      </c>
      <c r="G1" s="6" t="s">
        <v>36</v>
      </c>
    </row>
    <row r="2" customFormat="false" ht="48" hidden="false" customHeight="true" outlineLevel="0" collapsed="false">
      <c r="A2" s="7" t="s">
        <v>37</v>
      </c>
      <c r="B2" s="7" t="s">
        <v>38</v>
      </c>
      <c r="C2" s="7" t="s">
        <v>39</v>
      </c>
      <c r="D2" s="7" t="s">
        <v>40</v>
      </c>
      <c r="E2" s="7" t="s">
        <v>41</v>
      </c>
      <c r="F2" s="7" t="s">
        <v>42</v>
      </c>
      <c r="G2" s="7" t="s">
        <v>43</v>
      </c>
    </row>
    <row r="3" customFormat="false" ht="43.5" hidden="false" customHeight="true" outlineLevel="0" collapsed="false">
      <c r="A3" s="8" t="s">
        <v>44</v>
      </c>
      <c r="B3" s="8" t="s">
        <v>45</v>
      </c>
      <c r="C3" s="8" t="s">
        <v>46</v>
      </c>
      <c r="D3" s="8" t="s">
        <v>47</v>
      </c>
      <c r="E3" s="9" t="s">
        <v>41</v>
      </c>
      <c r="F3" s="9"/>
      <c r="G3" s="9" t="s">
        <v>48</v>
      </c>
    </row>
    <row r="4" customFormat="false" ht="43.5" hidden="false" customHeight="true" outlineLevel="0" collapsed="false">
      <c r="A4" s="8" t="s">
        <v>49</v>
      </c>
      <c r="B4" s="8" t="s">
        <v>45</v>
      </c>
      <c r="C4" s="8" t="s">
        <v>50</v>
      </c>
      <c r="D4" s="8" t="s">
        <v>51</v>
      </c>
      <c r="E4" s="9" t="s">
        <v>41</v>
      </c>
      <c r="F4" s="9"/>
      <c r="G4" s="9" t="s">
        <v>48</v>
      </c>
    </row>
    <row r="5" customFormat="false" ht="43.5" hidden="false" customHeight="true" outlineLevel="0" collapsed="false">
      <c r="A5" s="8" t="s">
        <v>52</v>
      </c>
      <c r="B5" s="8" t="s">
        <v>45</v>
      </c>
      <c r="C5" s="8" t="s">
        <v>53</v>
      </c>
      <c r="D5" s="8" t="s">
        <v>54</v>
      </c>
      <c r="E5" s="9" t="s">
        <v>41</v>
      </c>
      <c r="F5" s="9"/>
      <c r="G5" s="9" t="s">
        <v>48</v>
      </c>
    </row>
    <row r="6" customFormat="false" ht="43.5" hidden="false" customHeight="true" outlineLevel="0" collapsed="false">
      <c r="A6" s="8" t="s">
        <v>55</v>
      </c>
      <c r="B6" s="8" t="s">
        <v>45</v>
      </c>
      <c r="C6" s="8" t="s">
        <v>56</v>
      </c>
      <c r="D6" s="8" t="s">
        <v>57</v>
      </c>
      <c r="E6" s="9" t="s">
        <v>41</v>
      </c>
      <c r="F6" s="9"/>
      <c r="G6" s="9" t="s">
        <v>48</v>
      </c>
    </row>
    <row r="7" customFormat="false" ht="43.5" hidden="false" customHeight="true" outlineLevel="0" collapsed="false">
      <c r="A7" s="8" t="s">
        <v>58</v>
      </c>
      <c r="B7" s="8" t="s">
        <v>59</v>
      </c>
      <c r="C7" s="8" t="s">
        <v>60</v>
      </c>
      <c r="D7" s="8" t="s">
        <v>61</v>
      </c>
      <c r="E7" s="9" t="s">
        <v>41</v>
      </c>
      <c r="F7" s="9"/>
      <c r="G7" s="9" t="s">
        <v>48</v>
      </c>
    </row>
    <row r="8" customFormat="false" ht="43.5" hidden="false" customHeight="true" outlineLevel="0" collapsed="false">
      <c r="A8" s="8" t="s">
        <v>62</v>
      </c>
      <c r="B8" s="8" t="s">
        <v>59</v>
      </c>
      <c r="C8" s="8" t="s">
        <v>63</v>
      </c>
      <c r="D8" s="8" t="s">
        <v>64</v>
      </c>
      <c r="E8" s="9" t="s">
        <v>41</v>
      </c>
      <c r="F8" s="9"/>
      <c r="G8" s="9" t="s">
        <v>48</v>
      </c>
    </row>
    <row r="9" customFormat="false" ht="43.5" hidden="false" customHeight="true" outlineLevel="0" collapsed="false">
      <c r="A9" s="8" t="s">
        <v>65</v>
      </c>
      <c r="B9" s="8" t="s">
        <v>59</v>
      </c>
      <c r="C9" s="8" t="s">
        <v>66</v>
      </c>
      <c r="D9" s="8" t="s">
        <v>67</v>
      </c>
      <c r="E9" s="9" t="s">
        <v>41</v>
      </c>
      <c r="F9" s="9"/>
      <c r="G9" s="9" t="s">
        <v>48</v>
      </c>
    </row>
    <row r="10" customFormat="false" ht="43.5" hidden="false" customHeight="true" outlineLevel="0" collapsed="false">
      <c r="A10" s="8" t="s">
        <v>68</v>
      </c>
      <c r="B10" s="8" t="s">
        <v>59</v>
      </c>
      <c r="C10" s="8" t="s">
        <v>69</v>
      </c>
      <c r="D10" s="8" t="s">
        <v>70</v>
      </c>
      <c r="E10" s="9" t="s">
        <v>41</v>
      </c>
      <c r="F10" s="9"/>
      <c r="G10" s="9" t="s">
        <v>48</v>
      </c>
    </row>
    <row r="11" customFormat="false" ht="43.5" hidden="false" customHeight="true" outlineLevel="0" collapsed="false">
      <c r="A11" s="8" t="s">
        <v>71</v>
      </c>
      <c r="B11" s="8" t="s">
        <v>59</v>
      </c>
      <c r="C11" s="8" t="s">
        <v>72</v>
      </c>
      <c r="D11" s="8" t="s">
        <v>73</v>
      </c>
      <c r="E11" s="9" t="s">
        <v>41</v>
      </c>
      <c r="F11" s="9"/>
      <c r="G11" s="9" t="s">
        <v>48</v>
      </c>
    </row>
    <row r="12" customFormat="false" ht="43.5" hidden="false" customHeight="true" outlineLevel="0" collapsed="false">
      <c r="A12" s="8" t="s">
        <v>74</v>
      </c>
      <c r="B12" s="8" t="s">
        <v>59</v>
      </c>
      <c r="C12" s="8" t="s">
        <v>75</v>
      </c>
      <c r="D12" s="8" t="s">
        <v>76</v>
      </c>
      <c r="E12" s="9" t="s">
        <v>41</v>
      </c>
      <c r="F12" s="9"/>
      <c r="G12" s="9" t="s">
        <v>48</v>
      </c>
    </row>
    <row r="13" customFormat="false" ht="43.5" hidden="false" customHeight="true" outlineLevel="0" collapsed="false">
      <c r="A13" s="8" t="s">
        <v>77</v>
      </c>
      <c r="B13" s="8" t="s">
        <v>78</v>
      </c>
      <c r="C13" s="8" t="s">
        <v>79</v>
      </c>
      <c r="D13" s="8" t="s">
        <v>80</v>
      </c>
      <c r="E13" s="9" t="s">
        <v>41</v>
      </c>
      <c r="F13" s="9"/>
      <c r="G13" s="9" t="s">
        <v>48</v>
      </c>
    </row>
    <row r="14" customFormat="false" ht="43.5" hidden="false" customHeight="true" outlineLevel="0" collapsed="false">
      <c r="A14" s="8" t="s">
        <v>81</v>
      </c>
      <c r="B14" s="8" t="s">
        <v>78</v>
      </c>
      <c r="C14" s="8" t="s">
        <v>82</v>
      </c>
      <c r="D14" s="8" t="s">
        <v>83</v>
      </c>
      <c r="E14" s="9" t="s">
        <v>41</v>
      </c>
      <c r="F14" s="9"/>
      <c r="G14" s="9" t="s">
        <v>48</v>
      </c>
    </row>
    <row r="15" customFormat="false" ht="43.5" hidden="false" customHeight="true" outlineLevel="0" collapsed="false">
      <c r="A15" s="8" t="s">
        <v>84</v>
      </c>
      <c r="B15" s="8" t="s">
        <v>78</v>
      </c>
      <c r="C15" s="8" t="s">
        <v>85</v>
      </c>
      <c r="D15" s="8" t="s">
        <v>86</v>
      </c>
      <c r="E15" s="9" t="s">
        <v>41</v>
      </c>
      <c r="F15" s="9"/>
      <c r="G15" s="9" t="s">
        <v>48</v>
      </c>
    </row>
    <row r="16" customFormat="false" ht="43.5" hidden="false" customHeight="true" outlineLevel="0" collapsed="false">
      <c r="A16" s="8" t="s">
        <v>87</v>
      </c>
      <c r="B16" s="8" t="s">
        <v>78</v>
      </c>
      <c r="C16" s="8" t="s">
        <v>88</v>
      </c>
      <c r="D16" s="8" t="s">
        <v>89</v>
      </c>
      <c r="E16" s="9" t="s">
        <v>41</v>
      </c>
      <c r="F16" s="9"/>
      <c r="G16" s="9" t="s">
        <v>48</v>
      </c>
    </row>
    <row r="17" customFormat="false" ht="43.5" hidden="false" customHeight="true" outlineLevel="0" collapsed="false">
      <c r="A17" s="8" t="s">
        <v>90</v>
      </c>
      <c r="B17" s="8" t="s">
        <v>78</v>
      </c>
      <c r="C17" s="8" t="s">
        <v>91</v>
      </c>
      <c r="D17" s="8" t="s">
        <v>92</v>
      </c>
      <c r="E17" s="9" t="s">
        <v>41</v>
      </c>
      <c r="F17" s="9"/>
      <c r="G17" s="9" t="s">
        <v>48</v>
      </c>
    </row>
    <row r="18" customFormat="false" ht="43.5" hidden="false" customHeight="true" outlineLevel="0" collapsed="false">
      <c r="A18" s="8" t="s">
        <v>93</v>
      </c>
      <c r="B18" s="8" t="s">
        <v>78</v>
      </c>
      <c r="C18" s="8" t="s">
        <v>94</v>
      </c>
      <c r="D18" s="8" t="s">
        <v>95</v>
      </c>
      <c r="E18" s="9" t="s">
        <v>41</v>
      </c>
      <c r="F18" s="9"/>
      <c r="G18" s="9" t="s">
        <v>48</v>
      </c>
    </row>
    <row r="19" customFormat="false" ht="43.5" hidden="false" customHeight="true" outlineLevel="0" collapsed="false">
      <c r="A19" s="8" t="s">
        <v>96</v>
      </c>
      <c r="B19" s="8" t="s">
        <v>78</v>
      </c>
      <c r="C19" s="8" t="s">
        <v>97</v>
      </c>
      <c r="D19" s="8" t="s">
        <v>98</v>
      </c>
      <c r="E19" s="9" t="s">
        <v>41</v>
      </c>
      <c r="F19" s="9"/>
      <c r="G19" s="9" t="s">
        <v>48</v>
      </c>
    </row>
    <row r="20" customFormat="false" ht="43.5" hidden="false" customHeight="true" outlineLevel="0" collapsed="false">
      <c r="A20" s="8" t="s">
        <v>99</v>
      </c>
      <c r="B20" s="8" t="s">
        <v>100</v>
      </c>
      <c r="C20" s="8" t="s">
        <v>101</v>
      </c>
      <c r="D20" s="8" t="s">
        <v>102</v>
      </c>
      <c r="E20" s="9" t="s">
        <v>41</v>
      </c>
      <c r="F20" s="9"/>
      <c r="G20" s="9" t="s">
        <v>48</v>
      </c>
    </row>
    <row r="21" customFormat="false" ht="43.5" hidden="false" customHeight="true" outlineLevel="0" collapsed="false">
      <c r="A21" s="8" t="s">
        <v>103</v>
      </c>
      <c r="B21" s="8" t="s">
        <v>100</v>
      </c>
      <c r="C21" s="8" t="s">
        <v>104</v>
      </c>
      <c r="D21" s="8" t="s">
        <v>105</v>
      </c>
      <c r="E21" s="9" t="s">
        <v>41</v>
      </c>
      <c r="F21" s="9"/>
      <c r="G21" s="9" t="s">
        <v>48</v>
      </c>
    </row>
    <row r="22" customFormat="false" ht="43.5" hidden="false" customHeight="true" outlineLevel="0" collapsed="false">
      <c r="A22" s="8" t="s">
        <v>106</v>
      </c>
      <c r="B22" s="8" t="s">
        <v>100</v>
      </c>
      <c r="C22" s="8" t="s">
        <v>107</v>
      </c>
      <c r="D22" s="8" t="s">
        <v>108</v>
      </c>
      <c r="E22" s="9" t="s">
        <v>41</v>
      </c>
      <c r="F22" s="9"/>
      <c r="G22" s="9" t="s">
        <v>48</v>
      </c>
    </row>
    <row r="23" customFormat="false" ht="43.5" hidden="false" customHeight="true" outlineLevel="0" collapsed="false">
      <c r="A23" s="8" t="s">
        <v>109</v>
      </c>
      <c r="B23" s="8" t="s">
        <v>100</v>
      </c>
      <c r="C23" s="8" t="s">
        <v>110</v>
      </c>
      <c r="D23" s="8" t="s">
        <v>111</v>
      </c>
      <c r="E23" s="9" t="s">
        <v>41</v>
      </c>
      <c r="F23" s="9"/>
      <c r="G23" s="9" t="s">
        <v>48</v>
      </c>
    </row>
    <row r="24" customFormat="false" ht="43.5" hidden="false" customHeight="true" outlineLevel="0" collapsed="false">
      <c r="A24" s="8" t="s">
        <v>112</v>
      </c>
      <c r="B24" s="8" t="s">
        <v>100</v>
      </c>
      <c r="C24" s="8" t="s">
        <v>113</v>
      </c>
      <c r="D24" s="8" t="s">
        <v>114</v>
      </c>
      <c r="E24" s="9" t="s">
        <v>41</v>
      </c>
      <c r="F24" s="9"/>
      <c r="G24" s="9" t="s">
        <v>48</v>
      </c>
    </row>
    <row r="25" customFormat="false" ht="43.5" hidden="false" customHeight="true" outlineLevel="0" collapsed="false">
      <c r="A25" s="8" t="s">
        <v>115</v>
      </c>
      <c r="B25" s="8" t="s">
        <v>38</v>
      </c>
      <c r="C25" s="8" t="s">
        <v>39</v>
      </c>
      <c r="D25" s="8" t="s">
        <v>40</v>
      </c>
      <c r="E25" s="9" t="s">
        <v>41</v>
      </c>
      <c r="F25" s="9"/>
      <c r="G25" s="9" t="s">
        <v>48</v>
      </c>
    </row>
    <row r="26" customFormat="false" ht="43.5" hidden="false" customHeight="true" outlineLevel="0" collapsed="false">
      <c r="A26" s="8" t="s">
        <v>116</v>
      </c>
      <c r="B26" s="8" t="s">
        <v>38</v>
      </c>
      <c r="C26" s="8" t="s">
        <v>117</v>
      </c>
      <c r="D26" s="8" t="s">
        <v>118</v>
      </c>
      <c r="E26" s="9" t="s">
        <v>41</v>
      </c>
      <c r="F26" s="9"/>
      <c r="G26" s="9" t="s">
        <v>48</v>
      </c>
    </row>
    <row r="27" customFormat="false" ht="43.5" hidden="false" customHeight="true" outlineLevel="0" collapsed="false">
      <c r="A27" s="8" t="s">
        <v>119</v>
      </c>
      <c r="B27" s="8" t="s">
        <v>38</v>
      </c>
      <c r="C27" s="8" t="s">
        <v>120</v>
      </c>
      <c r="D27" s="8" t="s">
        <v>121</v>
      </c>
      <c r="E27" s="9" t="s">
        <v>41</v>
      </c>
      <c r="F27" s="9"/>
      <c r="G27" s="9" t="s">
        <v>48</v>
      </c>
    </row>
    <row r="28" customFormat="false" ht="43.5" hidden="false" customHeight="true" outlineLevel="0" collapsed="false">
      <c r="A28" s="8" t="s">
        <v>122</v>
      </c>
      <c r="B28" s="8" t="s">
        <v>38</v>
      </c>
      <c r="C28" s="8" t="s">
        <v>123</v>
      </c>
      <c r="D28" s="8" t="s">
        <v>124</v>
      </c>
      <c r="E28" s="9" t="s">
        <v>41</v>
      </c>
      <c r="F28" s="9"/>
      <c r="G28" s="9" t="s">
        <v>48</v>
      </c>
    </row>
    <row r="29" customFormat="false" ht="43.5" hidden="false" customHeight="true" outlineLevel="0" collapsed="false">
      <c r="A29" s="8" t="s">
        <v>125</v>
      </c>
      <c r="B29" s="8" t="s">
        <v>38</v>
      </c>
      <c r="C29" s="8" t="s">
        <v>126</v>
      </c>
      <c r="D29" s="8" t="s">
        <v>127</v>
      </c>
      <c r="E29" s="9" t="s">
        <v>41</v>
      </c>
      <c r="F29" s="9"/>
      <c r="G29" s="9" t="s">
        <v>48</v>
      </c>
    </row>
    <row r="30" customFormat="false" ht="43.5" hidden="false" customHeight="true" outlineLevel="0" collapsed="false">
      <c r="A30" s="8" t="s">
        <v>128</v>
      </c>
      <c r="B30" s="8" t="s">
        <v>38</v>
      </c>
      <c r="C30" s="8" t="s">
        <v>129</v>
      </c>
      <c r="D30" s="8" t="s">
        <v>130</v>
      </c>
      <c r="E30" s="9" t="s">
        <v>41</v>
      </c>
      <c r="F30" s="9"/>
      <c r="G30" s="9" t="s">
        <v>48</v>
      </c>
    </row>
    <row r="31" customFormat="false" ht="43.5" hidden="false" customHeight="true" outlineLevel="0" collapsed="false">
      <c r="A31" s="8" t="s">
        <v>131</v>
      </c>
      <c r="B31" s="8" t="s">
        <v>132</v>
      </c>
      <c r="C31" s="8" t="s">
        <v>133</v>
      </c>
      <c r="D31" s="8" t="s">
        <v>134</v>
      </c>
      <c r="E31" s="9" t="s">
        <v>41</v>
      </c>
      <c r="F31" s="9"/>
      <c r="G31" s="9" t="s">
        <v>48</v>
      </c>
    </row>
    <row r="32" customFormat="false" ht="43.5" hidden="false" customHeight="true" outlineLevel="0" collapsed="false">
      <c r="A32" s="8" t="s">
        <v>135</v>
      </c>
      <c r="B32" s="8" t="s">
        <v>132</v>
      </c>
      <c r="C32" s="8" t="s">
        <v>136</v>
      </c>
      <c r="D32" s="8" t="s">
        <v>137</v>
      </c>
      <c r="E32" s="9" t="s">
        <v>41</v>
      </c>
      <c r="F32" s="9"/>
      <c r="G32" s="9" t="s">
        <v>48</v>
      </c>
    </row>
    <row r="33" customFormat="false" ht="43.5" hidden="false" customHeight="true" outlineLevel="0" collapsed="false">
      <c r="A33" s="8" t="s">
        <v>138</v>
      </c>
      <c r="B33" s="8" t="s">
        <v>132</v>
      </c>
      <c r="C33" s="8" t="s">
        <v>139</v>
      </c>
      <c r="D33" s="8" t="s">
        <v>140</v>
      </c>
      <c r="E33" s="9" t="s">
        <v>41</v>
      </c>
      <c r="F33" s="9"/>
      <c r="G33" s="9" t="s">
        <v>48</v>
      </c>
    </row>
    <row r="34" customFormat="false" ht="43.5" hidden="false" customHeight="true" outlineLevel="0" collapsed="false">
      <c r="A34" s="8" t="s">
        <v>141</v>
      </c>
      <c r="B34" s="8" t="s">
        <v>132</v>
      </c>
      <c r="C34" s="8" t="s">
        <v>142</v>
      </c>
      <c r="D34" s="8" t="s">
        <v>143</v>
      </c>
      <c r="E34" s="9" t="s">
        <v>41</v>
      </c>
      <c r="F34" s="9"/>
      <c r="G34" s="9" t="s">
        <v>48</v>
      </c>
    </row>
    <row r="35" customFormat="false" ht="43.5" hidden="false" customHeight="true" outlineLevel="0" collapsed="false">
      <c r="A35" s="8" t="s">
        <v>144</v>
      </c>
      <c r="B35" s="8" t="s">
        <v>132</v>
      </c>
      <c r="C35" s="8" t="s">
        <v>145</v>
      </c>
      <c r="D35" s="8" t="s">
        <v>146</v>
      </c>
      <c r="E35" s="9" t="s">
        <v>41</v>
      </c>
      <c r="F35" s="9"/>
      <c r="G35" s="9" t="s">
        <v>48</v>
      </c>
    </row>
    <row r="36" customFormat="false" ht="43.5" hidden="false" customHeight="true" outlineLevel="0" collapsed="false">
      <c r="A36" s="8" t="s">
        <v>147</v>
      </c>
      <c r="B36" s="8" t="s">
        <v>132</v>
      </c>
      <c r="C36" s="8" t="s">
        <v>148</v>
      </c>
      <c r="D36" s="8" t="s">
        <v>149</v>
      </c>
      <c r="E36" s="9" t="s">
        <v>41</v>
      </c>
      <c r="F36" s="9"/>
      <c r="G36" s="9" t="s">
        <v>48</v>
      </c>
    </row>
    <row r="38" customFormat="false" ht="15" hidden="false" customHeight="false" outlineLevel="0" collapsed="false">
      <c r="A38" s="10" t="s">
        <v>150</v>
      </c>
      <c r="C38" s="11" t="str">
        <f aca="false">COUNTIF(G3:G36,"Reviewed")&amp;" of "&amp;COUNTA(C3:C36)&amp;" items reviewed"</f>
        <v>0 of 34 items reviewed</v>
      </c>
    </row>
  </sheetData>
  <autoFilter ref="A1:G36"/>
  <dataValidations count="2">
    <dataValidation allowBlank="true" errorStyle="stop" operator="between" showDropDown="false" showErrorMessage="false" showInputMessage="false" sqref="E2:E36" type="list">
      <formula1>"Mandatory,Desirable"</formula1>
      <formula2>0</formula2>
    </dataValidation>
    <dataValidation allowBlank="true" errorStyle="stop" operator="between" showDropDown="false" showErrorMessage="false" showInputMessage="false" sqref="G2:G36" type="list">
      <formula1>"Not started,Drafted,Reviewed"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&amp;CAHCR | pulselith.in - general guidance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56"/>
    <col collapsed="false" customWidth="true" hidden="false" outlineLevel="0" max="4" min="4" style="0" width="14"/>
    <col collapsed="false" customWidth="true" hidden="false" outlineLevel="0" max="5" min="5" style="0" width="46"/>
  </cols>
  <sheetData>
    <row r="1" customFormat="false" ht="30" hidden="false" customHeight="true" outlineLevel="0" collapsed="false">
      <c r="A1" s="6" t="s">
        <v>151</v>
      </c>
      <c r="B1" s="6" t="s">
        <v>152</v>
      </c>
      <c r="C1" s="6" t="s">
        <v>33</v>
      </c>
      <c r="D1" s="6" t="s">
        <v>34</v>
      </c>
      <c r="E1" s="6" t="s">
        <v>153</v>
      </c>
    </row>
    <row r="2" customFormat="false" ht="48" hidden="false" customHeight="true" outlineLevel="0" collapsed="false">
      <c r="A2" s="7" t="s">
        <v>154</v>
      </c>
      <c r="B2" s="7" t="s">
        <v>155</v>
      </c>
      <c r="C2" s="7" t="s">
        <v>156</v>
      </c>
      <c r="D2" s="7" t="s">
        <v>41</v>
      </c>
      <c r="E2" s="7" t="s">
        <v>157</v>
      </c>
    </row>
    <row r="3" customFormat="false" ht="33.75" hidden="false" customHeight="true" outlineLevel="0" collapsed="false">
      <c r="A3" s="12" t="s">
        <v>158</v>
      </c>
      <c r="B3" s="8" t="s">
        <v>159</v>
      </c>
      <c r="C3" s="8" t="s">
        <v>160</v>
      </c>
      <c r="D3" s="9" t="s">
        <v>41</v>
      </c>
      <c r="E3" s="9"/>
    </row>
    <row r="4" customFormat="false" ht="33.75" hidden="false" customHeight="true" outlineLevel="0" collapsed="false">
      <c r="A4" s="8" t="s">
        <v>158</v>
      </c>
      <c r="B4" s="8" t="s">
        <v>161</v>
      </c>
      <c r="C4" s="8" t="s">
        <v>162</v>
      </c>
      <c r="D4" s="9" t="s">
        <v>41</v>
      </c>
      <c r="E4" s="9"/>
    </row>
    <row r="5" customFormat="false" ht="33.75" hidden="false" customHeight="true" outlineLevel="0" collapsed="false">
      <c r="A5" s="8" t="s">
        <v>158</v>
      </c>
      <c r="B5" s="8" t="s">
        <v>163</v>
      </c>
      <c r="C5" s="8" t="s">
        <v>164</v>
      </c>
      <c r="D5" s="9" t="s">
        <v>41</v>
      </c>
      <c r="E5" s="9"/>
    </row>
    <row r="6" customFormat="false" ht="33.75" hidden="false" customHeight="true" outlineLevel="0" collapsed="false">
      <c r="A6" s="8" t="s">
        <v>158</v>
      </c>
      <c r="B6" s="8" t="s">
        <v>155</v>
      </c>
      <c r="C6" s="8" t="s">
        <v>156</v>
      </c>
      <c r="D6" s="9" t="s">
        <v>41</v>
      </c>
      <c r="E6" s="9"/>
    </row>
    <row r="7" customFormat="false" ht="33.75" hidden="false" customHeight="true" outlineLevel="0" collapsed="false">
      <c r="A7" s="8" t="s">
        <v>158</v>
      </c>
      <c r="B7" s="8" t="s">
        <v>165</v>
      </c>
      <c r="C7" s="8" t="s">
        <v>166</v>
      </c>
      <c r="D7" s="9" t="s">
        <v>41</v>
      </c>
      <c r="E7" s="9"/>
    </row>
    <row r="8" customFormat="false" ht="33.75" hidden="false" customHeight="true" outlineLevel="0" collapsed="false">
      <c r="A8" s="8" t="s">
        <v>158</v>
      </c>
      <c r="B8" s="8" t="s">
        <v>167</v>
      </c>
      <c r="C8" s="8" t="s">
        <v>168</v>
      </c>
      <c r="D8" s="9" t="s">
        <v>41</v>
      </c>
      <c r="E8" s="9"/>
    </row>
    <row r="9" customFormat="false" ht="33.75" hidden="false" customHeight="true" outlineLevel="0" collapsed="false">
      <c r="A9" s="8" t="s">
        <v>158</v>
      </c>
      <c r="B9" s="8" t="s">
        <v>169</v>
      </c>
      <c r="C9" s="8" t="s">
        <v>170</v>
      </c>
      <c r="D9" s="9" t="s">
        <v>41</v>
      </c>
      <c r="E9" s="9"/>
    </row>
    <row r="10" customFormat="false" ht="33.75" hidden="false" customHeight="true" outlineLevel="0" collapsed="false">
      <c r="A10" s="8" t="s">
        <v>158</v>
      </c>
      <c r="B10" s="8" t="s">
        <v>171</v>
      </c>
      <c r="C10" s="8" t="s">
        <v>172</v>
      </c>
      <c r="D10" s="9" t="s">
        <v>41</v>
      </c>
      <c r="E10" s="9"/>
    </row>
    <row r="11" customFormat="false" ht="33.75" hidden="false" customHeight="true" outlineLevel="0" collapsed="false">
      <c r="A11" s="8" t="s">
        <v>158</v>
      </c>
      <c r="B11" s="8" t="s">
        <v>173</v>
      </c>
      <c r="C11" s="8" t="s">
        <v>174</v>
      </c>
      <c r="D11" s="9" t="s">
        <v>41</v>
      </c>
      <c r="E11" s="9"/>
    </row>
    <row r="12" customFormat="false" ht="33.75" hidden="false" customHeight="true" outlineLevel="0" collapsed="false">
      <c r="A12" s="8" t="s">
        <v>158</v>
      </c>
      <c r="B12" s="8" t="s">
        <v>175</v>
      </c>
      <c r="C12" s="8" t="s">
        <v>176</v>
      </c>
      <c r="D12" s="9" t="s">
        <v>41</v>
      </c>
      <c r="E12" s="9"/>
    </row>
    <row r="13" customFormat="false" ht="33.75" hidden="false" customHeight="true" outlineLevel="0" collapsed="false">
      <c r="A13" s="8" t="s">
        <v>158</v>
      </c>
      <c r="B13" s="8" t="s">
        <v>177</v>
      </c>
      <c r="C13" s="8" t="s">
        <v>178</v>
      </c>
      <c r="D13" s="9" t="s">
        <v>41</v>
      </c>
      <c r="E13" s="9"/>
    </row>
    <row r="14" customFormat="false" ht="33.75" hidden="false" customHeight="true" outlineLevel="0" collapsed="false">
      <c r="A14" s="12" t="s">
        <v>179</v>
      </c>
      <c r="B14" s="8" t="s">
        <v>180</v>
      </c>
      <c r="C14" s="8" t="s">
        <v>181</v>
      </c>
      <c r="D14" s="9" t="s">
        <v>41</v>
      </c>
      <c r="E14" s="9"/>
    </row>
    <row r="15" customFormat="false" ht="33.75" hidden="false" customHeight="true" outlineLevel="0" collapsed="false">
      <c r="A15" s="8" t="s">
        <v>179</v>
      </c>
      <c r="B15" s="8" t="s">
        <v>182</v>
      </c>
      <c r="C15" s="8" t="s">
        <v>183</v>
      </c>
      <c r="D15" s="9" t="s">
        <v>41</v>
      </c>
      <c r="E15" s="9"/>
    </row>
    <row r="16" customFormat="false" ht="33.75" hidden="false" customHeight="true" outlineLevel="0" collapsed="false">
      <c r="A16" s="8" t="s">
        <v>179</v>
      </c>
      <c r="B16" s="8" t="s">
        <v>184</v>
      </c>
      <c r="C16" s="8" t="s">
        <v>185</v>
      </c>
      <c r="D16" s="9" t="s">
        <v>41</v>
      </c>
      <c r="E16" s="9"/>
    </row>
    <row r="17" customFormat="false" ht="33.75" hidden="false" customHeight="true" outlineLevel="0" collapsed="false">
      <c r="A17" s="8" t="s">
        <v>179</v>
      </c>
      <c r="B17" s="8" t="s">
        <v>186</v>
      </c>
      <c r="C17" s="8" t="s">
        <v>187</v>
      </c>
      <c r="D17" s="9" t="s">
        <v>41</v>
      </c>
      <c r="E17" s="9"/>
    </row>
    <row r="18" customFormat="false" ht="33.75" hidden="false" customHeight="true" outlineLevel="0" collapsed="false">
      <c r="A18" s="8" t="s">
        <v>179</v>
      </c>
      <c r="B18" s="8" t="s">
        <v>188</v>
      </c>
      <c r="C18" s="8" t="s">
        <v>189</v>
      </c>
      <c r="D18" s="9" t="s">
        <v>41</v>
      </c>
      <c r="E18" s="9"/>
    </row>
    <row r="19" customFormat="false" ht="33.75" hidden="false" customHeight="true" outlineLevel="0" collapsed="false">
      <c r="A19" s="8" t="s">
        <v>179</v>
      </c>
      <c r="B19" s="8" t="s">
        <v>190</v>
      </c>
      <c r="C19" s="8" t="s">
        <v>191</v>
      </c>
      <c r="D19" s="9" t="s">
        <v>41</v>
      </c>
      <c r="E19" s="9"/>
    </row>
    <row r="20" customFormat="false" ht="33.75" hidden="false" customHeight="true" outlineLevel="0" collapsed="false">
      <c r="A20" s="8" t="s">
        <v>179</v>
      </c>
      <c r="B20" s="8" t="s">
        <v>192</v>
      </c>
      <c r="C20" s="8" t="s">
        <v>193</v>
      </c>
      <c r="D20" s="9" t="s">
        <v>41</v>
      </c>
      <c r="E20" s="9"/>
    </row>
    <row r="21" customFormat="false" ht="33.75" hidden="false" customHeight="true" outlineLevel="0" collapsed="false">
      <c r="A21" s="8" t="s">
        <v>179</v>
      </c>
      <c r="B21" s="8" t="s">
        <v>194</v>
      </c>
      <c r="C21" s="8" t="s">
        <v>195</v>
      </c>
      <c r="D21" s="9" t="s">
        <v>41</v>
      </c>
      <c r="E21" s="9"/>
    </row>
    <row r="22" customFormat="false" ht="33.75" hidden="false" customHeight="true" outlineLevel="0" collapsed="false">
      <c r="A22" s="12" t="s">
        <v>196</v>
      </c>
      <c r="B22" s="8" t="s">
        <v>197</v>
      </c>
      <c r="C22" s="8" t="s">
        <v>198</v>
      </c>
      <c r="D22" s="9" t="s">
        <v>41</v>
      </c>
      <c r="E22" s="9"/>
    </row>
    <row r="23" customFormat="false" ht="33.75" hidden="false" customHeight="true" outlineLevel="0" collapsed="false">
      <c r="A23" s="8" t="s">
        <v>196</v>
      </c>
      <c r="B23" s="8" t="s">
        <v>199</v>
      </c>
      <c r="C23" s="8" t="s">
        <v>200</v>
      </c>
      <c r="D23" s="9" t="s">
        <v>41</v>
      </c>
      <c r="E23" s="9"/>
    </row>
    <row r="24" customFormat="false" ht="33.75" hidden="false" customHeight="true" outlineLevel="0" collapsed="false">
      <c r="A24" s="8" t="s">
        <v>196</v>
      </c>
      <c r="B24" s="8" t="s">
        <v>201</v>
      </c>
      <c r="C24" s="8" t="s">
        <v>202</v>
      </c>
      <c r="D24" s="9" t="s">
        <v>41</v>
      </c>
      <c r="E24" s="9"/>
    </row>
    <row r="25" customFormat="false" ht="33.75" hidden="false" customHeight="true" outlineLevel="0" collapsed="false">
      <c r="A25" s="8" t="s">
        <v>196</v>
      </c>
      <c r="B25" s="8" t="s">
        <v>203</v>
      </c>
      <c r="C25" s="8" t="s">
        <v>204</v>
      </c>
      <c r="D25" s="9" t="s">
        <v>41</v>
      </c>
      <c r="E25" s="9"/>
    </row>
    <row r="26" customFormat="false" ht="33.75" hidden="false" customHeight="true" outlineLevel="0" collapsed="false">
      <c r="A26" s="8" t="s">
        <v>196</v>
      </c>
      <c r="B26" s="8" t="s">
        <v>205</v>
      </c>
      <c r="C26" s="8" t="s">
        <v>206</v>
      </c>
      <c r="D26" s="9" t="s">
        <v>41</v>
      </c>
      <c r="E26" s="9"/>
    </row>
    <row r="27" customFormat="false" ht="33.75" hidden="false" customHeight="true" outlineLevel="0" collapsed="false">
      <c r="A27" s="8" t="s">
        <v>196</v>
      </c>
      <c r="B27" s="8" t="s">
        <v>207</v>
      </c>
      <c r="C27" s="8" t="s">
        <v>208</v>
      </c>
      <c r="D27" s="9" t="s">
        <v>41</v>
      </c>
      <c r="E27" s="9"/>
    </row>
    <row r="28" customFormat="false" ht="33.75" hidden="false" customHeight="true" outlineLevel="0" collapsed="false">
      <c r="A28" s="8" t="s">
        <v>196</v>
      </c>
      <c r="B28" s="8" t="s">
        <v>209</v>
      </c>
      <c r="C28" s="8" t="s">
        <v>210</v>
      </c>
      <c r="D28" s="9" t="s">
        <v>41</v>
      </c>
      <c r="E28" s="9"/>
    </row>
    <row r="29" customFormat="false" ht="33.75" hidden="false" customHeight="true" outlineLevel="0" collapsed="false">
      <c r="A29" s="8" t="s">
        <v>196</v>
      </c>
      <c r="B29" s="8" t="s">
        <v>211</v>
      </c>
      <c r="C29" s="8" t="s">
        <v>212</v>
      </c>
      <c r="D29" s="9" t="s">
        <v>41</v>
      </c>
      <c r="E29" s="9"/>
    </row>
    <row r="30" customFormat="false" ht="33.75" hidden="false" customHeight="true" outlineLevel="0" collapsed="false">
      <c r="A30" s="12" t="s">
        <v>213</v>
      </c>
      <c r="B30" s="8" t="s">
        <v>214</v>
      </c>
      <c r="C30" s="8" t="s">
        <v>215</v>
      </c>
      <c r="D30" s="9" t="s">
        <v>41</v>
      </c>
      <c r="E30" s="9"/>
    </row>
    <row r="31" customFormat="false" ht="33.75" hidden="false" customHeight="true" outlineLevel="0" collapsed="false">
      <c r="A31" s="8" t="s">
        <v>213</v>
      </c>
      <c r="B31" s="8" t="s">
        <v>216</v>
      </c>
      <c r="C31" s="8" t="s">
        <v>217</v>
      </c>
      <c r="D31" s="9" t="s">
        <v>41</v>
      </c>
      <c r="E31" s="9"/>
    </row>
    <row r="32" customFormat="false" ht="33.75" hidden="false" customHeight="true" outlineLevel="0" collapsed="false">
      <c r="A32" s="8" t="s">
        <v>213</v>
      </c>
      <c r="B32" s="8" t="s">
        <v>218</v>
      </c>
      <c r="C32" s="8" t="s">
        <v>219</v>
      </c>
      <c r="D32" s="9" t="s">
        <v>41</v>
      </c>
      <c r="E32" s="9"/>
    </row>
    <row r="33" customFormat="false" ht="33.75" hidden="false" customHeight="true" outlineLevel="0" collapsed="false">
      <c r="A33" s="8" t="s">
        <v>213</v>
      </c>
      <c r="B33" s="8" t="s">
        <v>220</v>
      </c>
      <c r="C33" s="8" t="s">
        <v>221</v>
      </c>
      <c r="D33" s="9" t="s">
        <v>41</v>
      </c>
      <c r="E33" s="9"/>
    </row>
    <row r="34" customFormat="false" ht="33.75" hidden="false" customHeight="true" outlineLevel="0" collapsed="false">
      <c r="A34" s="8" t="s">
        <v>213</v>
      </c>
      <c r="B34" s="8" t="s">
        <v>222</v>
      </c>
      <c r="C34" s="8" t="s">
        <v>223</v>
      </c>
      <c r="D34" s="9" t="s">
        <v>41</v>
      </c>
      <c r="E34" s="9"/>
    </row>
    <row r="35" customFormat="false" ht="33.75" hidden="false" customHeight="true" outlineLevel="0" collapsed="false">
      <c r="A35" s="8" t="s">
        <v>213</v>
      </c>
      <c r="B35" s="8" t="s">
        <v>224</v>
      </c>
      <c r="C35" s="8" t="s">
        <v>225</v>
      </c>
      <c r="D35" s="9" t="s">
        <v>41</v>
      </c>
      <c r="E35" s="9"/>
    </row>
    <row r="36" customFormat="false" ht="33.75" hidden="false" customHeight="true" outlineLevel="0" collapsed="false">
      <c r="A36" s="8" t="s">
        <v>213</v>
      </c>
      <c r="B36" s="8" t="s">
        <v>226</v>
      </c>
      <c r="C36" s="8" t="s">
        <v>227</v>
      </c>
      <c r="D36" s="9" t="s">
        <v>41</v>
      </c>
      <c r="E36" s="9"/>
    </row>
    <row r="37" customFormat="false" ht="33.75" hidden="false" customHeight="true" outlineLevel="0" collapsed="false">
      <c r="A37" s="12" t="s">
        <v>228</v>
      </c>
      <c r="B37" s="8" t="s">
        <v>229</v>
      </c>
      <c r="C37" s="8" t="s">
        <v>230</v>
      </c>
      <c r="D37" s="9" t="s">
        <v>41</v>
      </c>
      <c r="E37" s="9"/>
    </row>
    <row r="38" customFormat="false" ht="33.75" hidden="false" customHeight="true" outlineLevel="0" collapsed="false">
      <c r="A38" s="8" t="s">
        <v>228</v>
      </c>
      <c r="B38" s="8" t="s">
        <v>231</v>
      </c>
      <c r="C38" s="8" t="s">
        <v>232</v>
      </c>
      <c r="D38" s="9" t="s">
        <v>41</v>
      </c>
      <c r="E38" s="9"/>
    </row>
    <row r="39" customFormat="false" ht="33.75" hidden="false" customHeight="true" outlineLevel="0" collapsed="false">
      <c r="A39" s="8" t="s">
        <v>228</v>
      </c>
      <c r="B39" s="8" t="s">
        <v>233</v>
      </c>
      <c r="C39" s="8" t="s">
        <v>234</v>
      </c>
      <c r="D39" s="9" t="s">
        <v>41</v>
      </c>
      <c r="E39" s="9"/>
    </row>
    <row r="40" customFormat="false" ht="33.75" hidden="false" customHeight="true" outlineLevel="0" collapsed="false">
      <c r="A40" s="8" t="s">
        <v>228</v>
      </c>
      <c r="B40" s="8" t="s">
        <v>235</v>
      </c>
      <c r="C40" s="8" t="s">
        <v>236</v>
      </c>
      <c r="D40" s="9" t="s">
        <v>41</v>
      </c>
      <c r="E40" s="9"/>
    </row>
    <row r="41" customFormat="false" ht="33.75" hidden="false" customHeight="true" outlineLevel="0" collapsed="false">
      <c r="A41" s="8" t="s">
        <v>228</v>
      </c>
      <c r="B41" s="8" t="s">
        <v>237</v>
      </c>
      <c r="C41" s="8" t="s">
        <v>238</v>
      </c>
      <c r="D41" s="9" t="s">
        <v>41</v>
      </c>
      <c r="E41" s="9"/>
    </row>
    <row r="42" customFormat="false" ht="33.75" hidden="false" customHeight="true" outlineLevel="0" collapsed="false">
      <c r="A42" s="8" t="s">
        <v>228</v>
      </c>
      <c r="B42" s="8" t="s">
        <v>239</v>
      </c>
      <c r="C42" s="8" t="s">
        <v>240</v>
      </c>
      <c r="D42" s="9" t="s">
        <v>41</v>
      </c>
      <c r="E42" s="9"/>
    </row>
    <row r="43" customFormat="false" ht="33.75" hidden="false" customHeight="true" outlineLevel="0" collapsed="false">
      <c r="A43" s="8" t="s">
        <v>228</v>
      </c>
      <c r="B43" s="8" t="s">
        <v>241</v>
      </c>
      <c r="C43" s="8" t="s">
        <v>242</v>
      </c>
      <c r="D43" s="9" t="s">
        <v>41</v>
      </c>
      <c r="E43" s="9"/>
    </row>
  </sheetData>
  <autoFilter ref="A1:E43"/>
  <dataValidations count="1">
    <dataValidation allowBlank="true" errorStyle="stop" operator="between" showDropDown="false" showErrorMessage="false" showInputMessage="false" sqref="D2:D43" type="list">
      <formula1>"Mandatory,Desirable"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&amp;CAHCR | pulselith.in - general guidance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7" min="3" style="0" width="17"/>
  </cols>
  <sheetData>
    <row r="1" customFormat="false" ht="16.15" hidden="false" customHeight="false" outlineLevel="0" collapsed="false">
      <c r="A1" s="13" t="s">
        <v>243</v>
      </c>
    </row>
    <row r="2" customFormat="false" ht="31.5" hidden="false" customHeight="true" outlineLevel="0" collapsed="false">
      <c r="A2" s="14" t="s">
        <v>244</v>
      </c>
      <c r="B2" s="14"/>
      <c r="C2" s="14"/>
      <c r="D2" s="14"/>
      <c r="E2" s="14"/>
      <c r="F2" s="14"/>
      <c r="G2" s="14"/>
    </row>
    <row r="4" customFormat="false" ht="30" hidden="false" customHeight="true" outlineLevel="0" collapsed="false">
      <c r="A4" s="6" t="s">
        <v>245</v>
      </c>
      <c r="B4" s="6" t="s">
        <v>246</v>
      </c>
      <c r="C4" s="6" t="s">
        <v>247</v>
      </c>
      <c r="D4" s="6" t="s">
        <v>248</v>
      </c>
      <c r="E4" s="6" t="s">
        <v>249</v>
      </c>
      <c r="F4" s="6" t="s">
        <v>250</v>
      </c>
      <c r="G4" s="6" t="s">
        <v>251</v>
      </c>
    </row>
    <row r="5" customFormat="false" ht="21.75" hidden="false" customHeight="true" outlineLevel="0" collapsed="false">
      <c r="A5" s="8" t="s">
        <v>252</v>
      </c>
      <c r="B5" s="15" t="n">
        <v>30</v>
      </c>
      <c r="C5" s="15" t="n">
        <v>5</v>
      </c>
      <c r="D5" s="15" t="n">
        <v>4</v>
      </c>
      <c r="E5" s="15" t="n">
        <v>3</v>
      </c>
      <c r="F5" s="15"/>
      <c r="G5" s="15"/>
    </row>
    <row r="6" customFormat="false" ht="21.75" hidden="false" customHeight="true" outlineLevel="0" collapsed="false">
      <c r="A6" s="8" t="s">
        <v>253</v>
      </c>
      <c r="B6" s="15" t="n">
        <v>15</v>
      </c>
      <c r="C6" s="15" t="n">
        <v>4</v>
      </c>
      <c r="D6" s="15" t="n">
        <v>4</v>
      </c>
      <c r="E6" s="15" t="n">
        <v>3</v>
      </c>
      <c r="F6" s="15"/>
      <c r="G6" s="15"/>
    </row>
    <row r="7" customFormat="false" ht="21.75" hidden="false" customHeight="true" outlineLevel="0" collapsed="false">
      <c r="A7" s="8" t="s">
        <v>254</v>
      </c>
      <c r="B7" s="15" t="n">
        <v>10</v>
      </c>
      <c r="C7" s="15" t="n">
        <v>5</v>
      </c>
      <c r="D7" s="15" t="n">
        <v>3</v>
      </c>
      <c r="E7" s="15" t="n">
        <v>4</v>
      </c>
      <c r="F7" s="15"/>
      <c r="G7" s="15"/>
    </row>
    <row r="8" customFormat="false" ht="21.75" hidden="false" customHeight="true" outlineLevel="0" collapsed="false">
      <c r="A8" s="8" t="s">
        <v>255</v>
      </c>
      <c r="B8" s="15" t="n">
        <v>10</v>
      </c>
      <c r="C8" s="15" t="n">
        <v>4</v>
      </c>
      <c r="D8" s="15" t="n">
        <v>4</v>
      </c>
      <c r="E8" s="15" t="n">
        <v>3</v>
      </c>
      <c r="F8" s="15"/>
      <c r="G8" s="15"/>
    </row>
    <row r="9" customFormat="false" ht="21.75" hidden="false" customHeight="true" outlineLevel="0" collapsed="false">
      <c r="A9" s="8" t="s">
        <v>256</v>
      </c>
      <c r="B9" s="15" t="n">
        <v>15</v>
      </c>
      <c r="C9" s="15" t="n">
        <v>4</v>
      </c>
      <c r="D9" s="15" t="n">
        <v>3</v>
      </c>
      <c r="E9" s="15" t="n">
        <v>4</v>
      </c>
      <c r="F9" s="15"/>
      <c r="G9" s="15"/>
    </row>
    <row r="10" customFormat="false" ht="21.75" hidden="false" customHeight="true" outlineLevel="0" collapsed="false">
      <c r="A10" s="8" t="s">
        <v>257</v>
      </c>
      <c r="B10" s="15" t="n">
        <v>5</v>
      </c>
      <c r="C10" s="15" t="n">
        <v>4</v>
      </c>
      <c r="D10" s="15" t="n">
        <v>3</v>
      </c>
      <c r="E10" s="15" t="n">
        <v>3</v>
      </c>
      <c r="F10" s="15"/>
      <c r="G10" s="15"/>
    </row>
    <row r="11" customFormat="false" ht="21.75" hidden="false" customHeight="true" outlineLevel="0" collapsed="false">
      <c r="A11" s="8" t="s">
        <v>258</v>
      </c>
      <c r="B11" s="15" t="n">
        <v>15</v>
      </c>
      <c r="C11" s="15" t="n">
        <v>3</v>
      </c>
      <c r="D11" s="15" t="n">
        <v>5</v>
      </c>
      <c r="E11" s="15" t="n">
        <v>4</v>
      </c>
      <c r="F11" s="15"/>
      <c r="G11" s="15"/>
    </row>
    <row r="12" customFormat="false" ht="15" hidden="false" customHeight="false" outlineLevel="0" collapsed="false">
      <c r="A12" s="16" t="s">
        <v>259</v>
      </c>
      <c r="B12" s="17" t="n">
        <f aca="false">SUM(B5:B11)</f>
        <v>100</v>
      </c>
      <c r="C12" s="18" t="str">
        <f aca="false">IF(B12=100,"OK","Weights must total 100")</f>
        <v>OK</v>
      </c>
      <c r="D12" s="18"/>
      <c r="E12" s="18"/>
      <c r="F12" s="18"/>
      <c r="G12" s="18"/>
    </row>
    <row r="14" customFormat="false" ht="15" hidden="false" customHeight="false" outlineLevel="0" collapsed="false">
      <c r="A14" s="19" t="s">
        <v>260</v>
      </c>
      <c r="B14" s="20"/>
      <c r="C14" s="21" t="n">
        <f aca="false">IF(COUNT(C5:C11)=0,"",SUMPRODUCT($B$5:$B$11,C5:C11)/5)</f>
        <v>85</v>
      </c>
      <c r="D14" s="21" t="n">
        <f aca="false">IF(COUNT(D5:D11)=0,"",SUMPRODUCT($B$5:$B$11,D5:D11)/5)</f>
        <v>77</v>
      </c>
      <c r="E14" s="21" t="n">
        <f aca="false">IF(COUNT(E5:E11)=0,"",SUMPRODUCT($B$5:$B$11,E5:E11)/5)</f>
        <v>68</v>
      </c>
      <c r="F14" s="21" t="str">
        <f aca="false">IF(COUNT(F5:F11)=0,"",SUMPRODUCT($B$5:$B$11,F5:F11)/5)</f>
        <v/>
      </c>
      <c r="G14" s="21" t="str">
        <f aca="false">IF(COUNT(G5:G11)=0,"",SUMPRODUCT($B$5:$B$11,G5:G11)/5)</f>
        <v/>
      </c>
    </row>
    <row r="15" customFormat="false" ht="15" hidden="false" customHeight="false" outlineLevel="0" collapsed="false">
      <c r="A15" s="19" t="s">
        <v>261</v>
      </c>
      <c r="B15" s="20"/>
      <c r="C15" s="20" t="n">
        <f aca="false">IF(COUNT(C5:C11)=0,"",RANK(C14,$C$14:$G$14))</f>
        <v>1</v>
      </c>
      <c r="D15" s="20" t="n">
        <f aca="false">IF(COUNT(D5:D11)=0,"",RANK(D14,$C$14:$G$14))</f>
        <v>2</v>
      </c>
      <c r="E15" s="20" t="n">
        <f aca="false">IF(COUNT(E5:E11)=0,"",RANK(E14,$C$14:$G$14))</f>
        <v>3</v>
      </c>
      <c r="F15" s="20" t="str">
        <f aca="false">IF(COUNT(F5:F11)=0,"",RANK(F14,$C$14:$G$14))</f>
        <v/>
      </c>
      <c r="G15" s="20" t="str">
        <f aca="false">IF(COUNT(G5:G11)=0,"",RANK(G14,$C$14:$G$14))</f>
        <v/>
      </c>
    </row>
    <row r="17" customFormat="false" ht="15" hidden="false" customHeight="false" outlineLevel="0" collapsed="false">
      <c r="A17" s="10" t="s">
        <v>262</v>
      </c>
    </row>
    <row r="18" customFormat="false" ht="27.75" hidden="false" customHeight="true" outlineLevel="0" collapsed="false">
      <c r="A18" s="14" t="s">
        <v>263</v>
      </c>
      <c r="B18" s="14"/>
      <c r="C18" s="14"/>
      <c r="D18" s="14"/>
      <c r="E18" s="14"/>
      <c r="F18" s="14"/>
      <c r="G18" s="14"/>
    </row>
    <row r="19" customFormat="false" ht="27.75" hidden="false" customHeight="true" outlineLevel="0" collapsed="false">
      <c r="A19" s="14" t="s">
        <v>264</v>
      </c>
      <c r="B19" s="14"/>
      <c r="C19" s="14"/>
      <c r="D19" s="14"/>
      <c r="E19" s="14"/>
      <c r="F19" s="14"/>
      <c r="G19" s="14"/>
    </row>
    <row r="20" customFormat="false" ht="27.75" hidden="false" customHeight="true" outlineLevel="0" collapsed="false">
      <c r="A20" s="14" t="s">
        <v>265</v>
      </c>
      <c r="B20" s="14"/>
      <c r="C20" s="14"/>
      <c r="D20" s="14"/>
      <c r="E20" s="14"/>
      <c r="F20" s="14"/>
      <c r="G20" s="14"/>
    </row>
  </sheetData>
  <mergeCells count="4">
    <mergeCell ref="A2:G2"/>
    <mergeCell ref="A18:G18"/>
    <mergeCell ref="A19:G19"/>
    <mergeCell ref="A20:G20"/>
  </mergeCells>
  <dataValidations count="1">
    <dataValidation allowBlank="true" error="Enter a whole number from 0 to 5" errorStyle="stop" operator="between" showDropDown="false" showErrorMessage="true" showInputMessage="false" sqref="C5:G11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&amp;CAHCR | pulselith.in - general guidance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16.15" hidden="false" customHeight="false" outlineLevel="0" collapsed="false">
      <c r="A1" s="13" t="s">
        <v>266</v>
      </c>
    </row>
    <row r="2" customFormat="false" ht="15" hidden="false" customHeight="false" outlineLevel="0" collapsed="false">
      <c r="A2" s="22" t="s">
        <v>267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customFormat="false" ht="57.75" hidden="false" customHeight="true" outlineLevel="0" collapsed="false">
      <c r="A4" s="6" t="s">
        <v>268</v>
      </c>
      <c r="B4" s="6" t="s">
        <v>269</v>
      </c>
      <c r="C4" s="6" t="s">
        <v>270</v>
      </c>
      <c r="D4" s="6" t="s">
        <v>271</v>
      </c>
      <c r="E4" s="6" t="s">
        <v>272</v>
      </c>
      <c r="F4" s="6" t="s">
        <v>273</v>
      </c>
      <c r="G4" s="6" t="s">
        <v>274</v>
      </c>
      <c r="H4" s="6" t="s">
        <v>275</v>
      </c>
      <c r="I4" s="6" t="s">
        <v>276</v>
      </c>
      <c r="J4" s="6" t="s">
        <v>277</v>
      </c>
      <c r="K4" s="6" t="s">
        <v>278</v>
      </c>
    </row>
    <row r="5" customFormat="false" ht="21.75" hidden="false" customHeight="true" outlineLevel="0" collapsed="false">
      <c r="A5" s="9" t="s">
        <v>247</v>
      </c>
      <c r="B5" s="9" t="n">
        <v>2</v>
      </c>
      <c r="C5" s="23" t="n">
        <v>1000</v>
      </c>
      <c r="D5" s="24" t="n">
        <f aca="false">B5*C5</f>
        <v>2000</v>
      </c>
      <c r="E5" s="23" t="n">
        <v>1200</v>
      </c>
      <c r="F5" s="23" t="n">
        <v>1500</v>
      </c>
      <c r="G5" s="23" t="n">
        <v>400</v>
      </c>
      <c r="H5" s="23" t="n">
        <v>300</v>
      </c>
      <c r="I5" s="24" t="n">
        <f aca="false">D5+E5+F5+G5+H5</f>
        <v>5400</v>
      </c>
      <c r="J5" s="24" t="n">
        <f aca="false">IF(B5&gt;0,I5/B5,"")</f>
        <v>2700</v>
      </c>
      <c r="K5" s="25" t="n">
        <f aca="false">IF(I5&gt;0,I5/$I$11-1,"")</f>
        <v>0</v>
      </c>
    </row>
    <row r="6" customFormat="false" ht="21.75" hidden="false" customHeight="true" outlineLevel="0" collapsed="false">
      <c r="A6" s="9" t="s">
        <v>279</v>
      </c>
      <c r="B6" s="9"/>
      <c r="C6" s="23"/>
      <c r="D6" s="24" t="n">
        <f aca="false">B6*C6</f>
        <v>0</v>
      </c>
      <c r="E6" s="23"/>
      <c r="F6" s="23"/>
      <c r="G6" s="23"/>
      <c r="H6" s="23"/>
      <c r="I6" s="24" t="n">
        <f aca="false">D6+E6+F6+G6+H6</f>
        <v>0</v>
      </c>
      <c r="J6" s="24" t="str">
        <f aca="false">IF(B6&gt;0,I6/B6,"")</f>
        <v/>
      </c>
      <c r="K6" s="25" t="str">
        <f aca="false">IF(I6&gt;0,I6/$I$11-1,"")</f>
        <v/>
      </c>
    </row>
    <row r="7" customFormat="false" ht="21.75" hidden="false" customHeight="true" outlineLevel="0" collapsed="false">
      <c r="A7" s="9" t="s">
        <v>280</v>
      </c>
      <c r="B7" s="9"/>
      <c r="C7" s="23"/>
      <c r="D7" s="24" t="n">
        <f aca="false">B7*C7</f>
        <v>0</v>
      </c>
      <c r="E7" s="23"/>
      <c r="F7" s="23"/>
      <c r="G7" s="23"/>
      <c r="H7" s="23"/>
      <c r="I7" s="24" t="n">
        <f aca="false">D7+E7+F7+G7+H7</f>
        <v>0</v>
      </c>
      <c r="J7" s="24" t="str">
        <f aca="false">IF(B7&gt;0,I7/B7,"")</f>
        <v/>
      </c>
      <c r="K7" s="25" t="str">
        <f aca="false">IF(I7&gt;0,I7/$I$11-1,"")</f>
        <v/>
      </c>
    </row>
    <row r="8" customFormat="false" ht="21.75" hidden="false" customHeight="true" outlineLevel="0" collapsed="false">
      <c r="A8" s="9" t="s">
        <v>250</v>
      </c>
      <c r="B8" s="9"/>
      <c r="C8" s="23"/>
      <c r="D8" s="24" t="n">
        <f aca="false">B8*C8</f>
        <v>0</v>
      </c>
      <c r="E8" s="23"/>
      <c r="F8" s="23"/>
      <c r="G8" s="23"/>
      <c r="H8" s="23"/>
      <c r="I8" s="24" t="n">
        <f aca="false">D8+E8+F8+G8+H8</f>
        <v>0</v>
      </c>
      <c r="J8" s="24" t="str">
        <f aca="false">IF(B8&gt;0,I8/B8,"")</f>
        <v/>
      </c>
      <c r="K8" s="25" t="str">
        <f aca="false">IF(I8&gt;0,I8/$I$11-1,"")</f>
        <v/>
      </c>
    </row>
    <row r="9" customFormat="false" ht="21.75" hidden="false" customHeight="true" outlineLevel="0" collapsed="false">
      <c r="A9" s="9" t="s">
        <v>251</v>
      </c>
      <c r="B9" s="9"/>
      <c r="C9" s="23"/>
      <c r="D9" s="24" t="n">
        <f aca="false">B9*C9</f>
        <v>0</v>
      </c>
      <c r="E9" s="23"/>
      <c r="F9" s="23"/>
      <c r="G9" s="23"/>
      <c r="H9" s="23"/>
      <c r="I9" s="24" t="n">
        <f aca="false">D9+E9+F9+G9+H9</f>
        <v>0</v>
      </c>
      <c r="J9" s="24" t="str">
        <f aca="false">IF(B9&gt;0,I9/B9,"")</f>
        <v/>
      </c>
      <c r="K9" s="25" t="str">
        <f aca="false">IF(I9&gt;0,I9/$I$11-1,"")</f>
        <v/>
      </c>
    </row>
    <row r="11" customFormat="false" ht="15" hidden="false" customHeight="false" outlineLevel="0" collapsed="false">
      <c r="A11" s="10" t="s">
        <v>281</v>
      </c>
      <c r="I11" s="26" t="n">
        <f aca="false">IF(COUNTIF(I5:I9,"&gt;0")=0,"",SMALL(I5:I9,COUNTIF(I5:I9,0)+1))</f>
        <v>5400</v>
      </c>
    </row>
    <row r="12" customFormat="false" ht="15" hidden="false" customHeight="false" outlineLevel="0" collapsed="false">
      <c r="A12" s="27" t="s">
        <v>282</v>
      </c>
    </row>
    <row r="13" customFormat="false" ht="15" hidden="false" customHeight="false" outlineLevel="0" collapsed="false">
      <c r="A13" s="27" t="s">
        <v>283</v>
      </c>
    </row>
  </sheetData>
  <mergeCells count="1">
    <mergeCell ref="A2:K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&amp;CAHCR | pulselith.in - general guidance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2026-10-28T06:09:10Z</dcterms:created>
  <dc:creator>openpyxl</dc:creator>
  <dc:description/>
  <dc:language>en-US</dc:language>
  <cp:lastModifiedBy/>
  <dcterms:modified xsi:type="dcterms:W3CDTF">2026-10-28T06:09:10Z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